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theme/theme1.xml" ContentType="application/vnd.openxmlformats-officedocument.theme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xl/worksheets/sheet3.xml" ContentType="application/vnd.openxmlformats-officedocument.spreadsheetml.worksheet+xml"/>
  <Override PartName="/xl/charts/chart1.xml" ContentType="application/vnd.openxmlformats-officedocument.drawingml.chart+xml"/>
  <Override PartName="/xl/workbook.xml" ContentType="application/vnd.openxmlformats-officedocument.spreadsheetml.sheet.main+xml"/>
</Types>
</file>

<file path=_rels/.rels><Relationships xmlns="http://schemas.openxmlformats.org/package/2006/relationships"><Relationship Type="http://schemas.openxmlformats.org/officeDocument/2006/relationships/officeDocument" Target="xl/workbook.xml" Id="rId1"/><Relationship Type="http://schemas.openxmlformats.org/package/2006/relationships/metadata/core-properties" Target="docProps/core.xml" Id="rId2"/><Relationship Type="http://schemas.openxmlformats.org/officeDocument/2006/relationships/extended-properties" Target="docProps/app.xml" Id="rId3"/></Relationships>
</file>

<file path=xl/workbook.xml><?xml version="1.0" encoding="utf-8"?>
<workbook xmlns="http://schemas.openxmlformats.org/spreadsheetml/2006/main">
  <workbookPr/>
  <workbookProtection/>
  <bookViews>
    <workbookView visibility="visible" minimized="0" showHorizontalScroll="1" showVerticalScroll="1" showSheetTabs="1" tabRatio="600" firstSheet="0" activeTab="0" autoFilterDateGrouping="1"/>
  </bookViews>
  <sheets>
    <sheet xmlns:r="http://schemas.openxmlformats.org/officeDocument/2006/relationships" name="Dashboard" sheetId="1" state="visible" r:id="rId1"/>
    <sheet xmlns:r="http://schemas.openxmlformats.org/officeDocument/2006/relationships" name="Velocity Chart" sheetId="2" state="visible" r:id="rId2"/>
    <sheet xmlns:r="http://schemas.openxmlformats.org/officeDocument/2006/relationships" name="Instructions" sheetId="3" state="visible" r:id="rId3"/>
  </sheets>
  <definedNames/>
  <calcPr calcId="124519" fullCalcOnLoad="1"/>
</workbook>
</file>

<file path=xl/styles.xml><?xml version="1.0" encoding="utf-8"?>
<styleSheet xmlns="http://schemas.openxmlformats.org/spreadsheetml/2006/main">
  <numFmts count="1">
    <numFmt numFmtId="164" formatCode="0.0"/>
  </numFmts>
  <fonts count="17">
    <font>
      <name val="Calibri"/>
      <family val="2"/>
      <color theme="1"/>
      <sz val="11"/>
      <scheme val="minor"/>
    </font>
    <font>
      <name val="Calibri"/>
      <b val="1"/>
      <color rgb="00C9A02A"/>
      <sz val="18"/>
    </font>
    <font>
      <name val="Calibri"/>
      <i val="1"/>
      <color rgb="00FFFFFF"/>
      <sz val="11"/>
    </font>
    <font>
      <name val="Calibri"/>
      <b val="1"/>
      <color rgb="00C9A02A"/>
      <sz val="13"/>
    </font>
    <font>
      <name val="Calibri"/>
      <b val="1"/>
      <color rgb="00FFFFFF"/>
      <sz val="11"/>
    </font>
    <font>
      <name val="Calibri"/>
      <color rgb="00000000"/>
      <sz val="11"/>
    </font>
    <font>
      <name val="Calibri"/>
      <b val="1"/>
      <color rgb="00000000"/>
      <sz val="11"/>
    </font>
    <font>
      <name val="Calibri"/>
      <b val="1"/>
      <sz val="11"/>
    </font>
    <font>
      <name val="Calibri"/>
      <sz val="11"/>
    </font>
    <font>
      <name val="Calibri"/>
      <b val="1"/>
      <color rgb="00C9A02A"/>
      <sz val="11"/>
    </font>
    <font>
      <name val="Calibri"/>
      <b val="1"/>
      <color rgb="0000275A"/>
      <sz val="12"/>
    </font>
    <font>
      <name val="Calibri"/>
      <i val="1"/>
      <color rgb="00555555"/>
      <sz val="11"/>
    </font>
    <font>
      <name val="Calibri"/>
      <b val="1"/>
      <color rgb="001A7A4A"/>
      <sz val="12"/>
    </font>
    <font>
      <name val="Calibri"/>
      <i val="1"/>
      <color rgb="00000000"/>
      <sz val="11"/>
    </font>
    <font>
      <name val="Calibri"/>
      <b val="1"/>
      <color rgb="00C9A02A"/>
      <sz val="14"/>
    </font>
    <font>
      <name val="Calibri"/>
      <b val="1"/>
      <color rgb="00C9A02A"/>
      <sz val="16"/>
    </font>
    <font>
      <name val="Calibri"/>
      <b val="1"/>
      <color rgb="00C9A02A"/>
      <sz val="12"/>
    </font>
  </fonts>
  <fills count="6">
    <fill>
      <patternFill/>
    </fill>
    <fill>
      <patternFill patternType="gray125"/>
    </fill>
    <fill>
      <patternFill patternType="solid">
        <fgColor rgb="0000275A"/>
      </patternFill>
    </fill>
    <fill>
      <patternFill patternType="solid">
        <fgColor rgb="000056A6"/>
      </patternFill>
    </fill>
    <fill>
      <patternFill patternType="solid">
        <fgColor rgb="00FFFFFF"/>
      </patternFill>
    </fill>
    <fill>
      <patternFill patternType="solid">
        <fgColor rgb="00F2F4F8"/>
      </patternFill>
    </fill>
  </fills>
  <borders count="2">
    <border>
      <left/>
      <right/>
      <top/>
      <bottom/>
      <diagonal/>
    </border>
    <border>
      <left style="thin"/>
      <right style="thin"/>
      <top style="thin"/>
      <bottom style="thin"/>
    </border>
  </borders>
  <cellStyleXfs count="1">
    <xf numFmtId="0" fontId="0" fillId="0" borderId="0"/>
  </cellStyleXfs>
  <cellXfs count="40">
    <xf numFmtId="0" fontId="0" fillId="0" borderId="0" pivotButton="0" quotePrefix="0" xfId="0"/>
    <xf numFmtId="0" fontId="1" fillId="2" borderId="0" applyAlignment="1" pivotButton="0" quotePrefix="0" xfId="0">
      <alignment horizontal="center" vertical="center"/>
    </xf>
    <xf numFmtId="0" fontId="2" fillId="3" borderId="0" applyAlignment="1" pivotButton="0" quotePrefix="0" xfId="0">
      <alignment horizontal="center" vertical="center"/>
    </xf>
    <xf numFmtId="0" fontId="3" fillId="2" borderId="0" applyAlignment="1" pivotButton="0" quotePrefix="0" xfId="0">
      <alignment horizontal="center" vertical="center"/>
    </xf>
    <xf numFmtId="0" fontId="4" fillId="3" borderId="1" applyAlignment="1" pivotButton="0" quotePrefix="0" xfId="0">
      <alignment horizontal="center" vertical="center"/>
    </xf>
    <xf numFmtId="0" fontId="5" fillId="4" borderId="1" applyAlignment="1" pivotButton="0" quotePrefix="0" xfId="0">
      <alignment horizontal="center" vertical="center"/>
    </xf>
    <xf numFmtId="0" fontId="5" fillId="4" borderId="1" applyAlignment="1" pivotButton="0" quotePrefix="0" xfId="0">
      <alignment horizontal="left" vertical="center"/>
    </xf>
    <xf numFmtId="0" fontId="5" fillId="4" borderId="1" applyAlignment="1" pivotButton="0" quotePrefix="0" xfId="0">
      <alignment horizontal="left" vertical="center" wrapText="1"/>
    </xf>
    <xf numFmtId="0" fontId="6" fillId="4" borderId="1" applyAlignment="1" pivotButton="0" quotePrefix="0" xfId="0">
      <alignment horizontal="center" vertical="center"/>
    </xf>
    <xf numFmtId="0" fontId="7" fillId="4" borderId="1" applyAlignment="1" pivotButton="0" quotePrefix="0" xfId="0">
      <alignment horizontal="center" vertical="center"/>
    </xf>
    <xf numFmtId="164" fontId="5" fillId="4" borderId="1" applyAlignment="1" pivotButton="0" quotePrefix="0" xfId="0">
      <alignment horizontal="center" vertical="center"/>
    </xf>
    <xf numFmtId="9" fontId="8" fillId="4" borderId="1" applyAlignment="1" pivotButton="0" quotePrefix="0" xfId="0">
      <alignment horizontal="center" vertical="center"/>
    </xf>
    <xf numFmtId="0" fontId="8" fillId="4" borderId="1" applyAlignment="1" pivotButton="0" quotePrefix="0" xfId="0">
      <alignment horizontal="center" vertical="center"/>
    </xf>
    <xf numFmtId="0" fontId="5" fillId="5" borderId="1" applyAlignment="1" pivotButton="0" quotePrefix="0" xfId="0">
      <alignment horizontal="center" vertical="center"/>
    </xf>
    <xf numFmtId="0" fontId="5" fillId="5" borderId="1" applyAlignment="1" pivotButton="0" quotePrefix="0" xfId="0">
      <alignment horizontal="left" vertical="center"/>
    </xf>
    <xf numFmtId="0" fontId="5" fillId="5" borderId="1" applyAlignment="1" pivotButton="0" quotePrefix="0" xfId="0">
      <alignment horizontal="left" vertical="center" wrapText="1"/>
    </xf>
    <xf numFmtId="0" fontId="6" fillId="5" borderId="1" applyAlignment="1" pivotButton="0" quotePrefix="0" xfId="0">
      <alignment horizontal="center" vertical="center"/>
    </xf>
    <xf numFmtId="0" fontId="7" fillId="5" borderId="1" applyAlignment="1" pivotButton="0" quotePrefix="0" xfId="0">
      <alignment horizontal="center" vertical="center"/>
    </xf>
    <xf numFmtId="164" fontId="5" fillId="5" borderId="1" applyAlignment="1" pivotButton="0" quotePrefix="0" xfId="0">
      <alignment horizontal="center" vertical="center"/>
    </xf>
    <xf numFmtId="9" fontId="8" fillId="5" borderId="1" applyAlignment="1" pivotButton="0" quotePrefix="0" xfId="0">
      <alignment horizontal="center" vertical="center"/>
    </xf>
    <xf numFmtId="0" fontId="8" fillId="5" borderId="1" applyAlignment="1" pivotButton="0" quotePrefix="0" xfId="0">
      <alignment horizontal="center" vertical="center"/>
    </xf>
    <xf numFmtId="0" fontId="9" fillId="2" borderId="0" applyAlignment="1" pivotButton="0" quotePrefix="0" xfId="0">
      <alignment horizontal="center" vertical="center"/>
    </xf>
    <xf numFmtId="0" fontId="0" fillId="2" borderId="0" pivotButton="0" quotePrefix="0" xfId="0"/>
    <xf numFmtId="0" fontId="4" fillId="2" borderId="1" applyAlignment="1" pivotButton="0" quotePrefix="0" xfId="0">
      <alignment horizontal="center" vertical="center"/>
    </xf>
    <xf numFmtId="0" fontId="6" fillId="4" borderId="1" applyAlignment="1" pivotButton="0" quotePrefix="0" xfId="0">
      <alignment horizontal="left" vertical="center"/>
    </xf>
    <xf numFmtId="164" fontId="10" fillId="4" borderId="1" applyAlignment="1" pivotButton="0" quotePrefix="0" xfId="0">
      <alignment horizontal="center" vertical="center"/>
    </xf>
    <xf numFmtId="0" fontId="11" fillId="4" borderId="1" applyAlignment="1" pivotButton="0" quotePrefix="0" xfId="0">
      <alignment horizontal="center" vertical="center"/>
    </xf>
    <xf numFmtId="0" fontId="6" fillId="5" borderId="1" applyAlignment="1" pivotButton="0" quotePrefix="0" xfId="0">
      <alignment horizontal="left" vertical="center"/>
    </xf>
    <xf numFmtId="164" fontId="10" fillId="5" borderId="1" applyAlignment="1" pivotButton="0" quotePrefix="0" xfId="0">
      <alignment horizontal="center" vertical="center"/>
    </xf>
    <xf numFmtId="0" fontId="11" fillId="5" borderId="1" applyAlignment="1" pivotButton="0" quotePrefix="0" xfId="0">
      <alignment horizontal="center" vertical="center"/>
    </xf>
    <xf numFmtId="9" fontId="5" fillId="4" borderId="1" applyAlignment="1" pivotButton="0" quotePrefix="0" xfId="0">
      <alignment horizontal="center" vertical="center"/>
    </xf>
    <xf numFmtId="0" fontId="12" fillId="4" borderId="1" applyAlignment="1" pivotButton="0" quotePrefix="0" xfId="0">
      <alignment horizontal="center" vertical="center"/>
    </xf>
    <xf numFmtId="0" fontId="13" fillId="4" borderId="1" applyAlignment="1" pivotButton="0" quotePrefix="0" xfId="0">
      <alignment horizontal="left" vertical="center"/>
    </xf>
    <xf numFmtId="9" fontId="5" fillId="5" borderId="1" applyAlignment="1" pivotButton="0" quotePrefix="0" xfId="0">
      <alignment horizontal="center" vertical="center"/>
    </xf>
    <xf numFmtId="0" fontId="12" fillId="5" borderId="1" applyAlignment="1" pivotButton="0" quotePrefix="0" xfId="0">
      <alignment horizontal="center" vertical="center"/>
    </xf>
    <xf numFmtId="0" fontId="13" fillId="5" borderId="1" applyAlignment="1" pivotButton="0" quotePrefix="0" xfId="0">
      <alignment horizontal="left" vertical="center"/>
    </xf>
    <xf numFmtId="0" fontId="4" fillId="2" borderId="1" applyAlignment="1" pivotButton="0" quotePrefix="0" xfId="0">
      <alignment horizontal="left" vertical="center"/>
    </xf>
    <xf numFmtId="0" fontId="14" fillId="2" borderId="1" applyAlignment="1" pivotButton="0" quotePrefix="0" xfId="0">
      <alignment horizontal="center" vertical="center"/>
    </xf>
    <xf numFmtId="0" fontId="15" fillId="2" borderId="0" applyAlignment="1" pivotButton="0" quotePrefix="0" xfId="0">
      <alignment horizontal="center" vertical="center"/>
    </xf>
    <xf numFmtId="0" fontId="16" fillId="2" borderId="0" applyAlignment="1" pivotButton="0" quotePrefix="0" xfId="0">
      <alignment horizontal="center" vertical="center"/>
    </xf>
  </cellXfs>
  <cellStyles count="1">
    <cellStyle name="Normal" xfId="0" builtinId="0" hidden="0"/>
  </cellStyle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Relationships xmlns="http://schemas.openxmlformats.org/package/2006/relationships"><Relationship Type="http://schemas.openxmlformats.org/officeDocument/2006/relationships/worksheet" Target="/xl/worksheets/sheet1.xml" Id="rId1"/><Relationship Type="http://schemas.openxmlformats.org/officeDocument/2006/relationships/worksheet" Target="/xl/worksheets/sheet2.xml" Id="rId2"/><Relationship Type="http://schemas.openxmlformats.org/officeDocument/2006/relationships/worksheet" Target="/xl/worksheets/sheet3.xml" Id="rId3"/><Relationship Type="http://schemas.openxmlformats.org/officeDocument/2006/relationships/styles" Target="styles.xml" Id="rId4"/><Relationship Type="http://schemas.openxmlformats.org/officeDocument/2006/relationships/theme" Target="theme/theme1.xml" Id="rId5"/></Relationships>
</file>

<file path=xl/charts/chart1.xml><?xml version="1.0" encoding="utf-8"?>
<chartSpace xmlns="http://schemas.openxmlformats.org/drawingml/2006/chart">
  <chart>
    <title>
      <tx>
        <rich>
          <a:bodyPr xmlns:a="http://schemas.openxmlformats.org/drawingml/2006/main"/>
          <a:p xmlns:a="http://schemas.openxmlformats.org/drawingml/2006/main">
            <a:pPr>
              <a:defRPr/>
            </a:pPr>
            <a:r>
              <a:t>Sprint Velocity — Committed vs Completed</a:t>
            </a:r>
          </a:p>
        </rich>
      </tx>
    </title>
    <plotArea>
      <barChart>
        <barDir val="col"/>
        <grouping val="clustered"/>
        <ser>
          <idx val="0"/>
          <order val="0"/>
          <tx>
            <strRef>
              <f>'Velocity Chart'!B2</f>
            </strRef>
          </tx>
          <spPr>
            <a:solidFill xmlns:a="http://schemas.openxmlformats.org/drawingml/2006/main">
              <a:srgbClr val="0056A6"/>
            </a:solidFill>
            <a:ln xmlns:a="http://schemas.openxmlformats.org/drawingml/2006/main">
              <a:prstDash val="solid"/>
            </a:ln>
          </spPr>
          <cat>
            <numRef>
              <f>'Velocity Chart'!$A$3:$A$14</f>
            </numRef>
          </cat>
          <val>
            <numRef>
              <f>'Velocity Chart'!$B$3:$B$14</f>
            </numRef>
          </val>
        </ser>
        <ser>
          <idx val="1"/>
          <order val="1"/>
          <tx>
            <strRef>
              <f>'Velocity Chart'!C2</f>
            </strRef>
          </tx>
          <spPr>
            <a:solidFill xmlns:a="http://schemas.openxmlformats.org/drawingml/2006/main">
              <a:srgbClr val="1A7A4A"/>
            </a:solidFill>
            <a:ln xmlns:a="http://schemas.openxmlformats.org/drawingml/2006/main">
              <a:prstDash val="solid"/>
            </a:ln>
          </spPr>
          <cat>
            <numRef>
              <f>'Velocity Chart'!$A$3:$A$14</f>
            </numRef>
          </cat>
          <val>
            <numRef>
              <f>'Velocity Chart'!$C$3:$C$14</f>
            </numRef>
          </val>
        </ser>
        <gapWidth val="150"/>
        <axId val="10"/>
        <axId val="100"/>
      </barChart>
      <catAx>
        <axId val="10"/>
        <scaling>
          <orientation val="minMax"/>
        </scaling>
        <axPos val="l"/>
        <title>
          <tx>
            <rich>
              <a:bodyPr xmlns:a="http://schemas.openxmlformats.org/drawingml/2006/main"/>
              <a:p xmlns:a="http://schemas.openxmlformats.org/drawingml/2006/main">
                <a:pPr>
                  <a:defRPr/>
                </a:pPr>
                <a:r>
                  <a:t>Sprint</a:t>
                </a:r>
              </a:p>
            </rich>
          </tx>
        </title>
        <majorTickMark val="none"/>
        <minorTickMark val="none"/>
        <crossAx val="100"/>
        <lblOffset val="100"/>
      </catAx>
      <valAx>
        <axId val="100"/>
        <scaling>
          <orientation val="minMax"/>
        </scaling>
        <axPos val="l"/>
        <majorGridlines/>
        <title>
          <tx>
            <rich>
              <a:bodyPr xmlns:a="http://schemas.openxmlformats.org/drawingml/2006/main"/>
              <a:p xmlns:a="http://schemas.openxmlformats.org/drawingml/2006/main">
                <a:pPr>
                  <a:defRPr/>
                </a:pPr>
                <a:r>
                  <a:t>Story Points</a:t>
                </a:r>
              </a:p>
            </rich>
          </tx>
        </title>
        <majorTickMark val="none"/>
        <minorTickMark val="none"/>
        <crossAx val="10"/>
      </valAx>
    </plotArea>
    <legend>
      <legendPos val="r"/>
    </legend>
    <plotVisOnly val="1"/>
    <dispBlanksAs val="gap"/>
  </chart>
</chartSpace>
</file>

<file path=xl/drawings/_rels/drawing1.xml.rels><Relationships xmlns="http://schemas.openxmlformats.org/package/2006/relationships"><Relationship Type="http://schemas.openxmlformats.org/officeDocument/2006/relationships/chart" Target="/xl/charts/chart1.xml" Id="rId1"/></Relationships>
</file>

<file path=xl/drawings/drawing1.xml><?xml version="1.0" encoding="utf-8"?>
<wsDr xmlns="http://schemas.openxmlformats.org/drawingml/2006/spreadsheetDrawing">
  <oneCellAnchor>
    <from>
      <col>0</col>
      <colOff>0</colOff>
      <row>15</row>
      <rowOff>0</rowOff>
    </from>
    <ext cx="9360000" cy="5040000"/>
    <graphicFrame>
      <nvGraphicFramePr>
        <cNvPr id="1" name="Chart 1"/>
        <cNvGraphicFramePr/>
      </nvGraphicFramePr>
      <xfrm/>
      <a:graphic xmlns:a="http://schemas.openxmlformats.org/drawingml/2006/main"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graphicFrame>
    <clientData/>
  </oneCellAnchor>
</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Relationships xmlns="http://schemas.openxmlformats.org/package/2006/relationships"><Relationship Type="http://schemas.openxmlformats.org/officeDocument/2006/relationships/drawing" Target="/xl/drawings/drawing1.xml" Id="rId1"/></Relationships>
</file>

<file path=xl/worksheets/sheet1.xml><?xml version="1.0" encoding="utf-8"?>
<worksheet xmlns="http://schemas.openxmlformats.org/spreadsheetml/2006/main">
  <sheetPr>
    <outlinePr summaryBelow="1" summaryRight="1"/>
    <pageSetUpPr/>
  </sheetPr>
  <dimension ref="A1:M42"/>
  <sheetViews>
    <sheetView showGridLines="0" workbookViewId="0">
      <selection activeCell="A1" sqref="A1"/>
    </sheetView>
  </sheetViews>
  <sheetFormatPr baseColWidth="8" defaultRowHeight="15"/>
  <cols>
    <col width="28" customWidth="1" min="1" max="1"/>
    <col width="14" customWidth="1" min="2" max="2"/>
    <col width="14" customWidth="1" min="3" max="3"/>
    <col width="14" customWidth="1" min="4" max="4"/>
    <col width="14" customWidth="1" min="5" max="5"/>
    <col width="14" customWidth="1" min="6" max="6"/>
    <col width="14" customWidth="1" min="7" max="7"/>
    <col width="14" customWidth="1" min="8" max="8"/>
    <col width="14" customWidth="1" min="9" max="9"/>
    <col width="14" customWidth="1" min="10" max="10"/>
    <col width="14" customWidth="1" min="11" max="11"/>
    <col width="14" customWidth="1" min="12" max="12"/>
    <col width="14" customWidth="1" min="13" max="13"/>
  </cols>
  <sheetData>
    <row r="1" ht="22" customHeight="1">
      <c r="A1" s="1" t="inlineStr">
        <is>
          <t>[Your Company] — Sprint Velocity Tracker</t>
        </is>
      </c>
    </row>
    <row r="2" ht="22" customHeight="1">
      <c r="A2" s="2" t="inlineStr">
        <is>
          <t>Team: ___________________    Project: ___________________    Updated: =TODAY()</t>
        </is>
      </c>
    </row>
    <row r="3" ht="22" customHeight="1"/>
    <row r="4" ht="22" customHeight="1">
      <c r="A4" s="3" t="inlineStr">
        <is>
          <t>SPRINT DATA — Enter story points committed and completed for each sprint</t>
        </is>
      </c>
    </row>
    <row r="5" ht="22" customHeight="1">
      <c r="A5" s="4" t="inlineStr">
        <is>
          <t>Sprint</t>
        </is>
      </c>
      <c r="B5" s="4" t="inlineStr">
        <is>
          <t>Sprint Name</t>
        </is>
      </c>
      <c r="C5" s="4" t="inlineStr">
        <is>
          <t>Start Date</t>
        </is>
      </c>
      <c r="D5" s="4" t="inlineStr">
        <is>
          <t>End Date</t>
        </is>
      </c>
      <c r="E5" s="4" t="inlineStr">
        <is>
          <t>Goal</t>
        </is>
      </c>
      <c r="F5" s="4" t="inlineStr">
        <is>
          <t>Committed</t>
        </is>
      </c>
      <c r="G5" s="4" t="inlineStr">
        <is>
          <t>Completed</t>
        </is>
      </c>
      <c r="H5" s="4" t="inlineStr">
        <is>
          <t>Goal Met?</t>
        </is>
      </c>
      <c r="I5" s="4" t="inlineStr">
        <is>
          <t>Velocity</t>
        </is>
      </c>
      <c r="J5" s="4" t="inlineStr">
        <is>
          <t>Avg (Roll 3)</t>
        </is>
      </c>
      <c r="K5" s="4" t="inlineStr">
        <is>
          <t>% Complete</t>
        </is>
      </c>
      <c r="L5" s="4" t="inlineStr">
        <is>
          <t>Status</t>
        </is>
      </c>
      <c r="M5" s="4" t="inlineStr">
        <is>
          <t>Notes</t>
        </is>
      </c>
    </row>
    <row r="6" ht="22" customHeight="1">
      <c r="A6" s="5" t="n">
        <v>1</v>
      </c>
      <c r="B6" s="6" t="inlineStr">
        <is>
          <t>Sprint 1</t>
        </is>
      </c>
      <c r="C6" s="5" t="inlineStr">
        <is>
          <t>2026-01-05</t>
        </is>
      </c>
      <c r="D6" s="5" t="inlineStr">
        <is>
          <t>2026-01-16</t>
        </is>
      </c>
      <c r="E6" s="7" t="inlineStr">
        <is>
          <t>Launch user login module</t>
        </is>
      </c>
      <c r="F6" s="5" t="n">
        <v>42</v>
      </c>
      <c r="G6" s="8" t="n">
        <v>38</v>
      </c>
      <c r="H6" s="5" t="inlineStr">
        <is>
          <t>Yes</t>
        </is>
      </c>
      <c r="I6" s="9">
        <f>G6</f>
        <v/>
      </c>
      <c r="J6" s="10">
        <f>AVERAGE(G6:G6)</f>
        <v/>
      </c>
      <c r="K6" s="11">
        <f>G6/F6</f>
        <v/>
      </c>
      <c r="L6" s="12">
        <f>IF(H6="Yes","✓ On Track","⚠ Missed")</f>
        <v/>
      </c>
      <c r="M6" s="6" t="inlineStr"/>
    </row>
    <row r="7" ht="22" customHeight="1">
      <c r="A7" s="13" t="n">
        <v>2</v>
      </c>
      <c r="B7" s="14" t="inlineStr">
        <is>
          <t>Sprint 2</t>
        </is>
      </c>
      <c r="C7" s="13" t="inlineStr">
        <is>
          <t>2026-01-19</t>
        </is>
      </c>
      <c r="D7" s="13" t="inlineStr">
        <is>
          <t>2026-01-30</t>
        </is>
      </c>
      <c r="E7" s="15" t="inlineStr">
        <is>
          <t>Complete onboarding flow</t>
        </is>
      </c>
      <c r="F7" s="13" t="n">
        <v>45</v>
      </c>
      <c r="G7" s="16" t="n">
        <v>45</v>
      </c>
      <c r="H7" s="13" t="inlineStr">
        <is>
          <t>Yes</t>
        </is>
      </c>
      <c r="I7" s="17">
        <f>G7</f>
        <v/>
      </c>
      <c r="J7" s="18">
        <f>AVERAGE(G6:G7)</f>
        <v/>
      </c>
      <c r="K7" s="19">
        <f>G7/F7</f>
        <v/>
      </c>
      <c r="L7" s="20">
        <f>IF(H7="Yes","✓ On Track","⚠ Missed")</f>
        <v/>
      </c>
      <c r="M7" s="14" t="inlineStr"/>
    </row>
    <row r="8" ht="22" customHeight="1">
      <c r="A8" s="5" t="n">
        <v>3</v>
      </c>
      <c r="B8" s="6" t="inlineStr">
        <is>
          <t>Sprint 3</t>
        </is>
      </c>
      <c r="C8" s="5" t="inlineStr">
        <is>
          <t>2026-02-02</t>
        </is>
      </c>
      <c r="D8" s="5" t="inlineStr">
        <is>
          <t>2026-02-13</t>
        </is>
      </c>
      <c r="E8" s="7" t="inlineStr">
        <is>
          <t>Payment integration v1</t>
        </is>
      </c>
      <c r="F8" s="5" t="n">
        <v>50</v>
      </c>
      <c r="G8" s="8" t="n">
        <v>40</v>
      </c>
      <c r="H8" s="5" t="inlineStr">
        <is>
          <t>No</t>
        </is>
      </c>
      <c r="I8" s="9">
        <f>G8</f>
        <v/>
      </c>
      <c r="J8" s="10">
        <f>AVERAGE(G6:G8)</f>
        <v/>
      </c>
      <c r="K8" s="11">
        <f>G8/F8</f>
        <v/>
      </c>
      <c r="L8" s="12">
        <f>IF(H8="Yes","✓ On Track","⚠ Missed")</f>
        <v/>
      </c>
      <c r="M8" s="6" t="inlineStr"/>
    </row>
    <row r="9" ht="22" customHeight="1">
      <c r="A9" s="13" t="n">
        <v>4</v>
      </c>
      <c r="B9" s="14" t="inlineStr">
        <is>
          <t>Sprint 4</t>
        </is>
      </c>
      <c r="C9" s="13" t="inlineStr">
        <is>
          <t>2026-02-16</t>
        </is>
      </c>
      <c r="D9" s="13" t="inlineStr">
        <is>
          <t>2026-02-27</t>
        </is>
      </c>
      <c r="E9" s="15" t="inlineStr">
        <is>
          <t>Payment integration v2</t>
        </is>
      </c>
      <c r="F9" s="13" t="n">
        <v>44</v>
      </c>
      <c r="G9" s="16" t="n">
        <v>44</v>
      </c>
      <c r="H9" s="13" t="inlineStr">
        <is>
          <t>Yes</t>
        </is>
      </c>
      <c r="I9" s="17">
        <f>G9</f>
        <v/>
      </c>
      <c r="J9" s="18">
        <f>AVERAGE(G7:G9)</f>
        <v/>
      </c>
      <c r="K9" s="19">
        <f>G9/F9</f>
        <v/>
      </c>
      <c r="L9" s="20">
        <f>IF(H9="Yes","✓ On Track","⚠ Missed")</f>
        <v/>
      </c>
      <c r="M9" s="14" t="inlineStr"/>
    </row>
    <row r="10" ht="22" customHeight="1">
      <c r="A10" s="5" t="n">
        <v>5</v>
      </c>
      <c r="B10" s="6" t="inlineStr">
        <is>
          <t>Sprint 5</t>
        </is>
      </c>
      <c r="C10" s="5" t="inlineStr">
        <is>
          <t>2026-03-02</t>
        </is>
      </c>
      <c r="D10" s="5" t="inlineStr">
        <is>
          <t>2026-03-13</t>
        </is>
      </c>
      <c r="E10" s="7" t="inlineStr">
        <is>
          <t>Dashboard &amp; reporting</t>
        </is>
      </c>
      <c r="F10" s="5" t="n">
        <v>48</v>
      </c>
      <c r="G10" s="8" t="n">
        <v>46</v>
      </c>
      <c r="H10" s="5" t="inlineStr">
        <is>
          <t>Yes</t>
        </is>
      </c>
      <c r="I10" s="9">
        <f>G10</f>
        <v/>
      </c>
      <c r="J10" s="10">
        <f>AVERAGE(G8:G10)</f>
        <v/>
      </c>
      <c r="K10" s="11">
        <f>G10/F10</f>
        <v/>
      </c>
      <c r="L10" s="12">
        <f>IF(H10="Yes","✓ On Track","⚠ Missed")</f>
        <v/>
      </c>
      <c r="M10" s="6" t="inlineStr"/>
    </row>
    <row r="11" ht="22" customHeight="1">
      <c r="A11" s="13" t="n">
        <v>6</v>
      </c>
      <c r="B11" s="14" t="inlineStr">
        <is>
          <t>Sprint 6</t>
        </is>
      </c>
      <c r="C11" s="13" t="inlineStr">
        <is>
          <t>2026-03-16</t>
        </is>
      </c>
      <c r="D11" s="13" t="inlineStr">
        <is>
          <t>2026-03-27</t>
        </is>
      </c>
      <c r="E11" s="15" t="inlineStr">
        <is>
          <t>Admin panel core</t>
        </is>
      </c>
      <c r="F11" s="13" t="n">
        <v>42</v>
      </c>
      <c r="G11" s="16" t="n">
        <v>42</v>
      </c>
      <c r="H11" s="13" t="inlineStr">
        <is>
          <t>Yes</t>
        </is>
      </c>
      <c r="I11" s="17">
        <f>G11</f>
        <v/>
      </c>
      <c r="J11" s="18">
        <f>AVERAGE(G9:G11)</f>
        <v/>
      </c>
      <c r="K11" s="19">
        <f>G11/F11</f>
        <v/>
      </c>
      <c r="L11" s="20">
        <f>IF(H11="Yes","✓ On Track","⚠ Missed")</f>
        <v/>
      </c>
      <c r="M11" s="14" t="inlineStr"/>
    </row>
    <row r="12" ht="22" customHeight="1">
      <c r="A12" s="5" t="n">
        <v>7</v>
      </c>
      <c r="B12" s="6" t="inlineStr">
        <is>
          <t>Sprint 7</t>
        </is>
      </c>
      <c r="C12" s="5" t="inlineStr">
        <is>
          <t>2026-03-30</t>
        </is>
      </c>
      <c r="D12" s="5" t="inlineStr">
        <is>
          <t>2026-04-10</t>
        </is>
      </c>
      <c r="E12" s="7" t="inlineStr">
        <is>
          <t>Notifications system</t>
        </is>
      </c>
      <c r="F12" s="5" t="n">
        <v>46</v>
      </c>
      <c r="G12" s="8" t="n">
        <v>38</v>
      </c>
      <c r="H12" s="5" t="inlineStr">
        <is>
          <t>No</t>
        </is>
      </c>
      <c r="I12" s="9">
        <f>G12</f>
        <v/>
      </c>
      <c r="J12" s="10">
        <f>AVERAGE(G10:G12)</f>
        <v/>
      </c>
      <c r="K12" s="11">
        <f>G12/F12</f>
        <v/>
      </c>
      <c r="L12" s="12">
        <f>IF(H12="Yes","✓ On Track","⚠ Missed")</f>
        <v/>
      </c>
      <c r="M12" s="6" t="inlineStr"/>
    </row>
    <row r="13" ht="22" customHeight="1">
      <c r="A13" s="13" t="n">
        <v>8</v>
      </c>
      <c r="B13" s="14" t="inlineStr">
        <is>
          <t>Sprint 8</t>
        </is>
      </c>
      <c r="C13" s="13" t="inlineStr">
        <is>
          <t>2026-04-13</t>
        </is>
      </c>
      <c r="D13" s="13" t="inlineStr">
        <is>
          <t>2026-04-24</t>
        </is>
      </c>
      <c r="E13" s="15" t="inlineStr">
        <is>
          <t>API integrations</t>
        </is>
      </c>
      <c r="F13" s="13" t="n">
        <v>50</v>
      </c>
      <c r="G13" s="16" t="n">
        <v>50</v>
      </c>
      <c r="H13" s="13" t="inlineStr">
        <is>
          <t>Yes</t>
        </is>
      </c>
      <c r="I13" s="17">
        <f>G13</f>
        <v/>
      </c>
      <c r="J13" s="18">
        <f>AVERAGE(G11:G13)</f>
        <v/>
      </c>
      <c r="K13" s="19">
        <f>G13/F13</f>
        <v/>
      </c>
      <c r="L13" s="20">
        <f>IF(H13="Yes","✓ On Track","⚠ Missed")</f>
        <v/>
      </c>
      <c r="M13" s="14" t="inlineStr"/>
    </row>
    <row r="14" ht="22" customHeight="1">
      <c r="A14" s="5" t="n">
        <v>9</v>
      </c>
      <c r="B14" s="6" t="inlineStr">
        <is>
          <t>Sprint 9</t>
        </is>
      </c>
      <c r="C14" s="5" t="inlineStr">
        <is>
          <t>2026-04-27</t>
        </is>
      </c>
      <c r="D14" s="5" t="inlineStr">
        <is>
          <t>2026-05-08</t>
        </is>
      </c>
      <c r="E14" s="7" t="inlineStr">
        <is>
          <t>Performance optimisation</t>
        </is>
      </c>
      <c r="F14" s="5" t="n">
        <v>44</v>
      </c>
      <c r="G14" s="8" t="n">
        <v>44</v>
      </c>
      <c r="H14" s="5" t="inlineStr">
        <is>
          <t>Yes</t>
        </is>
      </c>
      <c r="I14" s="9">
        <f>G14</f>
        <v/>
      </c>
      <c r="J14" s="10">
        <f>AVERAGE(G12:G14)</f>
        <v/>
      </c>
      <c r="K14" s="11">
        <f>G14/F14</f>
        <v/>
      </c>
      <c r="L14" s="12">
        <f>IF(H14="Yes","✓ On Track","⚠ Missed")</f>
        <v/>
      </c>
      <c r="M14" s="6" t="inlineStr"/>
    </row>
    <row r="15" ht="22" customHeight="1">
      <c r="A15" s="13" t="n">
        <v>10</v>
      </c>
      <c r="B15" s="14" t="inlineStr">
        <is>
          <t>Sprint 10</t>
        </is>
      </c>
      <c r="C15" s="13" t="inlineStr">
        <is>
          <t>2026-05-11</t>
        </is>
      </c>
      <c r="D15" s="13" t="inlineStr">
        <is>
          <t>2026-05-22</t>
        </is>
      </c>
      <c r="E15" s="15" t="inlineStr">
        <is>
          <t>Mobile responsive design</t>
        </is>
      </c>
      <c r="F15" s="13" t="n">
        <v>48</v>
      </c>
      <c r="G15" s="16" t="n">
        <v>45</v>
      </c>
      <c r="H15" s="13" t="inlineStr">
        <is>
          <t>Yes</t>
        </is>
      </c>
      <c r="I15" s="17">
        <f>G15</f>
        <v/>
      </c>
      <c r="J15" s="18">
        <f>AVERAGE(G13:G15)</f>
        <v/>
      </c>
      <c r="K15" s="19">
        <f>G15/F15</f>
        <v/>
      </c>
      <c r="L15" s="20">
        <f>IF(H15="Yes","✓ On Track","⚠ Missed")</f>
        <v/>
      </c>
      <c r="M15" s="14" t="inlineStr"/>
    </row>
    <row r="16" ht="22" customHeight="1">
      <c r="A16" s="5" t="n">
        <v>11</v>
      </c>
      <c r="B16" s="6" t="inlineStr">
        <is>
          <t>Sprint 11</t>
        </is>
      </c>
      <c r="C16" s="5" t="inlineStr">
        <is>
          <t>2026-05-25</t>
        </is>
      </c>
      <c r="D16" s="5" t="inlineStr">
        <is>
          <t>2026-06-05</t>
        </is>
      </c>
      <c r="E16" s="7" t="inlineStr">
        <is>
          <t>Security hardening</t>
        </is>
      </c>
      <c r="F16" s="5" t="n">
        <v>42</v>
      </c>
      <c r="G16" s="8" t="n">
        <v>42</v>
      </c>
      <c r="H16" s="5" t="inlineStr">
        <is>
          <t>Yes</t>
        </is>
      </c>
      <c r="I16" s="9">
        <f>G16</f>
        <v/>
      </c>
      <c r="J16" s="10">
        <f>AVERAGE(G14:G16)</f>
        <v/>
      </c>
      <c r="K16" s="11">
        <f>G16/F16</f>
        <v/>
      </c>
      <c r="L16" s="12">
        <f>IF(H16="Yes","✓ On Track","⚠ Missed")</f>
        <v/>
      </c>
      <c r="M16" s="6" t="inlineStr"/>
    </row>
    <row r="17" ht="22" customHeight="1">
      <c r="A17" s="13" t="n">
        <v>12</v>
      </c>
      <c r="B17" s="14" t="inlineStr">
        <is>
          <t>Sprint 12</t>
        </is>
      </c>
      <c r="C17" s="13" t="inlineStr">
        <is>
          <t>2026-06-08</t>
        </is>
      </c>
      <c r="D17" s="13" t="inlineStr">
        <is>
          <t>2026-06-19</t>
        </is>
      </c>
      <c r="E17" s="15" t="inlineStr">
        <is>
          <t>Final QA &amp; release prep</t>
        </is>
      </c>
      <c r="F17" s="13" t="n">
        <v>46</v>
      </c>
      <c r="G17" s="16" t="n">
        <v>44</v>
      </c>
      <c r="H17" s="13" t="inlineStr">
        <is>
          <t>Yes</t>
        </is>
      </c>
      <c r="I17" s="17">
        <f>G17</f>
        <v/>
      </c>
      <c r="J17" s="18">
        <f>AVERAGE(G15:G17)</f>
        <v/>
      </c>
      <c r="K17" s="19">
        <f>G17/F17</f>
        <v/>
      </c>
      <c r="L17" s="20">
        <f>IF(H17="Yes","✓ On Track","⚠ Missed")</f>
        <v/>
      </c>
      <c r="M17" s="14" t="inlineStr"/>
    </row>
    <row r="18" ht="22" customHeight="1">
      <c r="A18" s="21" t="inlineStr">
        <is>
          <t>TOTALS / AVERAGES</t>
        </is>
      </c>
      <c r="C18" s="22" t="n"/>
      <c r="D18" s="22" t="n"/>
      <c r="E18" s="22" t="n"/>
      <c r="F18" s="23">
        <f>SUM(F6:F17)</f>
        <v/>
      </c>
      <c r="G18" s="23">
        <f>SUM(G6:G17)</f>
        <v/>
      </c>
      <c r="H18" s="22" t="n"/>
      <c r="I18" s="22" t="n"/>
      <c r="J18" s="22" t="n"/>
      <c r="K18" s="22" t="n"/>
      <c r="L18" s="22" t="n"/>
      <c r="M18" s="22" t="n"/>
    </row>
    <row r="19" ht="22" customHeight="1"/>
    <row r="20" ht="22" customHeight="1">
      <c r="A20" s="3" t="inlineStr">
        <is>
          <t>VELOCITY STATISTICS &amp; FORECASTING</t>
        </is>
      </c>
    </row>
    <row r="21" ht="22" customHeight="1">
      <c r="A21" s="4" t="inlineStr">
        <is>
          <t>Metric</t>
        </is>
      </c>
      <c r="B21" s="4" t="inlineStr">
        <is>
          <t>Value</t>
        </is>
      </c>
      <c r="C21" s="4" t="inlineStr">
        <is>
          <t>Formula Used</t>
        </is>
      </c>
      <c r="D21" s="4" t="inlineStr">
        <is>
          <t>Interpretation</t>
        </is>
      </c>
    </row>
    <row r="22" ht="22" customHeight="1">
      <c r="A22" s="24" t="inlineStr">
        <is>
          <t>Minimum Velocity (Vmin)</t>
        </is>
      </c>
      <c r="B22" s="25">
        <f>MIN(G6:G17)</f>
        <v/>
      </c>
      <c r="C22" s="26">
        <f>MIN(completed)</f>
        <v/>
      </c>
      <c r="D22" s="7" t="inlineStr">
        <is>
          <t>Conservative forecast — use for pessimistic sprint planning</t>
        </is>
      </c>
    </row>
    <row r="23" ht="22" customHeight="1">
      <c r="A23" s="27" t="inlineStr">
        <is>
          <t>Maximum Velocity (Vmax)</t>
        </is>
      </c>
      <c r="B23" s="28">
        <f>MAX(G6:G17)</f>
        <v/>
      </c>
      <c r="C23" s="29">
        <f>MAX(completed)</f>
        <v/>
      </c>
      <c r="D23" s="15" t="inlineStr">
        <is>
          <t>Optimistic upper bound — rarely achieved consistently</t>
        </is>
      </c>
    </row>
    <row r="24" ht="22" customHeight="1">
      <c r="A24" s="24" t="inlineStr">
        <is>
          <t>Average Velocity (Vavg)</t>
        </is>
      </c>
      <c r="B24" s="25">
        <f>AVERAGE(G6:G17)</f>
        <v/>
      </c>
      <c r="C24" s="26">
        <f>AVERAGE(completed)</f>
        <v/>
      </c>
      <c r="D24" s="7" t="inlineStr">
        <is>
          <t>Use as baseline for sprint planning commitments</t>
        </is>
      </c>
    </row>
    <row r="25" ht="22" customHeight="1">
      <c r="A25" s="27" t="inlineStr">
        <is>
          <t>Velocity Std Deviation</t>
        </is>
      </c>
      <c r="B25" s="28">
        <f>STDEV(G6:G17)</f>
        <v/>
      </c>
      <c r="C25" s="29">
        <f>STDEV(completed)</f>
        <v/>
      </c>
      <c r="D25" s="15" t="inlineStr">
        <is>
          <t>Smaller = more predictable team; larger = unstable delivery</t>
        </is>
      </c>
    </row>
    <row r="26" ht="22" customHeight="1">
      <c r="A26" s="24" t="inlineStr">
        <is>
          <t>Sprint Goal Hit Rate</t>
        </is>
      </c>
      <c r="B26" s="25">
        <f>COUNTIF(H6:H17,"Yes")/12</f>
        <v/>
      </c>
      <c r="C26" s="26" t="inlineStr">
        <is>
          <t>COUNTIF(Yes)/total</t>
        </is>
      </c>
      <c r="D26" s="7" t="inlineStr">
        <is>
          <t>Target &gt; 80%. Below 60% = planning or execution issue</t>
        </is>
      </c>
    </row>
    <row r="27" ht="22" customHeight="1">
      <c r="A27" s="27" t="inlineStr">
        <is>
          <t>Total Story Points Done</t>
        </is>
      </c>
      <c r="B27" s="28">
        <f>SUM(G6:G17)</f>
        <v/>
      </c>
      <c r="C27" s="29" t="inlineStr">
        <is>
          <t>SUM(completed)</t>
        </is>
      </c>
      <c r="D27" s="15" t="inlineStr">
        <is>
          <t>Total value delivered across all sprints</t>
        </is>
      </c>
    </row>
    <row r="28" ht="22" customHeight="1"/>
    <row r="29" ht="22" customHeight="1">
      <c r="A29" s="27" t="inlineStr">
        <is>
          <t>Forecast: Sprints to deliver 100 pts</t>
        </is>
      </c>
      <c r="B29" s="28">
        <f>ROUND(100/AVERAGE(G6:G17),1)</f>
        <v/>
      </c>
      <c r="C29" s="29" t="inlineStr">
        <is>
          <t>100 / Vavg</t>
        </is>
      </c>
      <c r="D29" s="15" t="inlineStr">
        <is>
          <t>Use for release planning — apply Vmin for conservative estimate</t>
        </is>
      </c>
    </row>
    <row r="30" ht="22" customHeight="1">
      <c r="A30" s="24" t="inlineStr">
        <is>
          <t>Forecast: Sprints to deliver 200 pts</t>
        </is>
      </c>
      <c r="B30" s="25">
        <f>ROUND(200/AVERAGE(G6:G17),1)</f>
        <v/>
      </c>
      <c r="C30" s="26" t="inlineStr">
        <is>
          <t>200 / Vavg</t>
        </is>
      </c>
      <c r="D30" s="7" t="inlineStr">
        <is>
          <t>Multiply by sprint length for calendar estimate</t>
        </is>
      </c>
    </row>
    <row r="31" ht="22" customHeight="1">
      <c r="A31" s="27" t="inlineStr">
        <is>
          <t>Forecast: Sprints to deliver 300 pts</t>
        </is>
      </c>
      <c r="B31" s="28">
        <f>ROUND(300/AVERAGE(G6:G17),1)</f>
        <v/>
      </c>
      <c r="C31" s="29" t="inlineStr">
        <is>
          <t>300 / Vavg</t>
        </is>
      </c>
      <c r="D31" s="15" t="inlineStr">
        <is>
          <t>Combine with team capacity calendar for accuracy</t>
        </is>
      </c>
    </row>
    <row r="32" ht="22" customHeight="1"/>
    <row r="33" ht="22" customHeight="1"/>
    <row r="34" ht="22" customHeight="1">
      <c r="A34" s="3" t="inlineStr">
        <is>
          <t>SPRINT CAPACITY PLANNING</t>
        </is>
      </c>
    </row>
    <row r="35" ht="22" customHeight="1">
      <c r="A35" s="4" t="inlineStr">
        <is>
          <t>Team Member</t>
        </is>
      </c>
      <c r="B35" s="4" t="inlineStr">
        <is>
          <t>Role</t>
        </is>
      </c>
      <c r="C35" s="4" t="inlineStr">
        <is>
          <t>Availability %</t>
        </is>
      </c>
      <c r="D35" s="4" t="inlineStr">
        <is>
          <t>Sprint Days</t>
        </is>
      </c>
      <c r="E35" s="4" t="inlineStr">
        <is>
          <t>Capacity Factor</t>
        </is>
      </c>
      <c r="F35" s="4" t="inlineStr">
        <is>
          <t>Points Capacity</t>
        </is>
      </c>
      <c r="G35" s="4" t="inlineStr">
        <is>
          <t>Notes</t>
        </is>
      </c>
    </row>
    <row r="36" ht="22" customHeight="1">
      <c r="A36" s="24" t="inlineStr">
        <is>
          <t>Alice Johnson</t>
        </is>
      </c>
      <c r="B36" s="6" t="inlineStr">
        <is>
          <t>Developer</t>
        </is>
      </c>
      <c r="C36" s="30" t="n">
        <v>1</v>
      </c>
      <c r="D36" s="5" t="n">
        <v>10</v>
      </c>
      <c r="E36" s="30" t="n">
        <v>0.7</v>
      </c>
      <c r="F36" s="31">
        <f>ROUND(D36*C36*E36*8,0)</f>
        <v/>
      </c>
      <c r="G36" s="32" t="inlineStr"/>
    </row>
    <row r="37" ht="22" customHeight="1">
      <c r="A37" s="27" t="inlineStr">
        <is>
          <t>Bob Smith</t>
        </is>
      </c>
      <c r="B37" s="14" t="inlineStr">
        <is>
          <t>Developer</t>
        </is>
      </c>
      <c r="C37" s="33" t="n">
        <v>1</v>
      </c>
      <c r="D37" s="13" t="n">
        <v>10</v>
      </c>
      <c r="E37" s="33" t="n">
        <v>0.7</v>
      </c>
      <c r="F37" s="34">
        <f>ROUND(D37*C37*E37*8,0)</f>
        <v/>
      </c>
      <c r="G37" s="35" t="inlineStr"/>
    </row>
    <row r="38" ht="22" customHeight="1">
      <c r="A38" s="24" t="inlineStr">
        <is>
          <t>Carol White</t>
        </is>
      </c>
      <c r="B38" s="6" t="inlineStr">
        <is>
          <t>Developer</t>
        </is>
      </c>
      <c r="C38" s="30" t="n">
        <v>0.8</v>
      </c>
      <c r="D38" s="5" t="n">
        <v>8</v>
      </c>
      <c r="E38" s="30" t="n">
        <v>0.7</v>
      </c>
      <c r="F38" s="31">
        <f>ROUND(D38*C38*E38*8,0)</f>
        <v/>
      </c>
      <c r="G38" s="32" t="inlineStr">
        <is>
          <t>20% on support rota</t>
        </is>
      </c>
    </row>
    <row r="39" ht="22" customHeight="1">
      <c r="A39" s="27" t="inlineStr">
        <is>
          <t>David Lee</t>
        </is>
      </c>
      <c r="B39" s="14" t="inlineStr">
        <is>
          <t>Developer</t>
        </is>
      </c>
      <c r="C39" s="33" t="n">
        <v>1</v>
      </c>
      <c r="D39" s="13" t="n">
        <v>10</v>
      </c>
      <c r="E39" s="33" t="n">
        <v>0.7</v>
      </c>
      <c r="F39" s="34">
        <f>ROUND(D39*C39*E39*8,0)</f>
        <v/>
      </c>
      <c r="G39" s="35" t="inlineStr"/>
    </row>
    <row r="40" ht="22" customHeight="1">
      <c r="A40" s="24" t="inlineStr">
        <is>
          <t>Emma Brown</t>
        </is>
      </c>
      <c r="B40" s="6" t="inlineStr">
        <is>
          <t>QA Engineer</t>
        </is>
      </c>
      <c r="C40" s="30" t="n">
        <v>1</v>
      </c>
      <c r="D40" s="5" t="n">
        <v>10</v>
      </c>
      <c r="E40" s="30" t="n">
        <v>0.6</v>
      </c>
      <c r="F40" s="31">
        <f>ROUND(D40*C40*E40*8,0)</f>
        <v/>
      </c>
      <c r="G40" s="32" t="inlineStr"/>
    </row>
    <row r="41" ht="22" customHeight="1">
      <c r="A41" s="27" t="inlineStr">
        <is>
          <t>Frank Chen</t>
        </is>
      </c>
      <c r="B41" s="14" t="inlineStr">
        <is>
          <t>Scrum Master</t>
        </is>
      </c>
      <c r="C41" s="33" t="n">
        <v>0.5</v>
      </c>
      <c r="D41" s="13" t="n">
        <v>5</v>
      </c>
      <c r="E41" s="33" t="n">
        <v>0.5</v>
      </c>
      <c r="F41" s="34">
        <f>ROUND(D41*C41*E41*8,0)</f>
        <v/>
      </c>
      <c r="G41" s="35" t="inlineStr">
        <is>
          <t>50% other team</t>
        </is>
      </c>
    </row>
    <row r="42" ht="22" customHeight="1">
      <c r="A42" s="36" t="inlineStr">
        <is>
          <t>TOTAL TEAM CAPACITY (HOURS)</t>
        </is>
      </c>
      <c r="F42" s="37">
        <f>SUM(F36:F41)</f>
        <v/>
      </c>
    </row>
    <row r="43" ht="22" customHeight="1"/>
    <row r="44" ht="22" customHeight="1"/>
    <row r="45" ht="22" customHeight="1"/>
    <row r="46" ht="22" customHeight="1"/>
    <row r="47" ht="22" customHeight="1"/>
    <row r="48" ht="22" customHeight="1"/>
    <row r="49" ht="22" customHeight="1"/>
    <row r="50" ht="22" customHeight="1"/>
    <row r="51" ht="22" customHeight="1"/>
    <row r="52" ht="22" customHeight="1"/>
    <row r="53" ht="22" customHeight="1"/>
    <row r="54" ht="22" customHeight="1"/>
    <row r="55" ht="22" customHeight="1"/>
    <row r="56" ht="22" customHeight="1"/>
    <row r="57" ht="22" customHeight="1"/>
    <row r="58" ht="22" customHeight="1"/>
    <row r="59" ht="22" customHeight="1"/>
  </sheetData>
  <mergeCells count="6">
    <mergeCell ref="A1:M1"/>
    <mergeCell ref="A34:M34"/>
    <mergeCell ref="A4:M4"/>
    <mergeCell ref="A18:B18"/>
    <mergeCell ref="A20:M20"/>
    <mergeCell ref="A2:M2"/>
  </mergeCells>
  <pageMargins left="0.75" right="0.75" top="1" bottom="1" header="0.5" footer="0.5"/>
</worksheet>
</file>

<file path=xl/worksheets/sheet2.xml><?xml version="1.0" encoding="utf-8"?>
<worksheet xmlns="http://schemas.openxmlformats.org/spreadsheetml/2006/main">
  <sheetPr>
    <outlinePr summaryBelow="1" summaryRight="1"/>
    <pageSetUpPr/>
  </sheetPr>
  <dimension ref="A1:E14"/>
  <sheetViews>
    <sheetView showGridLines="0" workbookViewId="0">
      <selection activeCell="A1" sqref="A1"/>
    </sheetView>
  </sheetViews>
  <sheetFormatPr baseColWidth="8" defaultRowHeight="15"/>
  <cols>
    <col width="16" customWidth="1" min="1" max="1"/>
    <col width="16" customWidth="1" min="2" max="2"/>
    <col width="16" customWidth="1" min="3" max="3"/>
    <col width="16" customWidth="1" min="4" max="4"/>
    <col width="16" customWidth="1" min="5" max="5"/>
  </cols>
  <sheetData>
    <row r="1">
      <c r="A1" s="38" t="inlineStr">
        <is>
          <t>Sprint Velocity Trend Analysis — [Your Company]</t>
        </is>
      </c>
    </row>
    <row r="2">
      <c r="A2" s="4" t="inlineStr">
        <is>
          <t>Sprint</t>
        </is>
      </c>
      <c r="B2" s="4" t="inlineStr">
        <is>
          <t>Committed</t>
        </is>
      </c>
      <c r="C2" s="4" t="inlineStr">
        <is>
          <t>Completed</t>
        </is>
      </c>
      <c r="D2" s="4" t="inlineStr">
        <is>
          <t>Rolling Avg (3)</t>
        </is>
      </c>
      <c r="E2" s="4" t="inlineStr">
        <is>
          <t>Target (Vavg)</t>
        </is>
      </c>
    </row>
    <row r="3">
      <c r="A3" s="6" t="inlineStr">
        <is>
          <t>Sprint 1</t>
        </is>
      </c>
      <c r="B3" s="5" t="n">
        <v>42</v>
      </c>
      <c r="C3" s="8" t="n">
        <v>38</v>
      </c>
      <c r="D3" s="10" t="n">
        <v>38</v>
      </c>
      <c r="E3" s="5" t="n">
        <v>43</v>
      </c>
    </row>
    <row r="4">
      <c r="A4" s="14" t="inlineStr">
        <is>
          <t>Sprint 2</t>
        </is>
      </c>
      <c r="B4" s="13" t="n">
        <v>45</v>
      </c>
      <c r="C4" s="16" t="n">
        <v>45</v>
      </c>
      <c r="D4" s="18" t="n">
        <v>41.5</v>
      </c>
      <c r="E4" s="13" t="n">
        <v>43</v>
      </c>
    </row>
    <row r="5">
      <c r="A5" s="6" t="inlineStr">
        <is>
          <t>Sprint 3</t>
        </is>
      </c>
      <c r="B5" s="5" t="n">
        <v>50</v>
      </c>
      <c r="C5" s="8" t="n">
        <v>40</v>
      </c>
      <c r="D5" s="10" t="n">
        <v>41</v>
      </c>
      <c r="E5" s="5" t="n">
        <v>43</v>
      </c>
    </row>
    <row r="6">
      <c r="A6" s="14" t="inlineStr">
        <is>
          <t>Sprint 4</t>
        </is>
      </c>
      <c r="B6" s="13" t="n">
        <v>44</v>
      </c>
      <c r="C6" s="16" t="n">
        <v>44</v>
      </c>
      <c r="D6" s="18" t="n">
        <v>43</v>
      </c>
      <c r="E6" s="13" t="n">
        <v>43</v>
      </c>
    </row>
    <row r="7">
      <c r="A7" s="6" t="inlineStr">
        <is>
          <t>Sprint 5</t>
        </is>
      </c>
      <c r="B7" s="5" t="n">
        <v>48</v>
      </c>
      <c r="C7" s="8" t="n">
        <v>46</v>
      </c>
      <c r="D7" s="10" t="n">
        <v>43.3</v>
      </c>
      <c r="E7" s="5" t="n">
        <v>43</v>
      </c>
    </row>
    <row r="8">
      <c r="A8" s="14" t="inlineStr">
        <is>
          <t>Sprint 6</t>
        </is>
      </c>
      <c r="B8" s="13" t="n">
        <v>42</v>
      </c>
      <c r="C8" s="16" t="n">
        <v>42</v>
      </c>
      <c r="D8" s="18" t="n">
        <v>44</v>
      </c>
      <c r="E8" s="13" t="n">
        <v>43</v>
      </c>
    </row>
    <row r="9">
      <c r="A9" s="6" t="inlineStr">
        <is>
          <t>Sprint 7</t>
        </is>
      </c>
      <c r="B9" s="5" t="n">
        <v>46</v>
      </c>
      <c r="C9" s="8" t="n">
        <v>38</v>
      </c>
      <c r="D9" s="10" t="n">
        <v>42</v>
      </c>
      <c r="E9" s="5" t="n">
        <v>43</v>
      </c>
    </row>
    <row r="10">
      <c r="A10" s="14" t="inlineStr">
        <is>
          <t>Sprint 8</t>
        </is>
      </c>
      <c r="B10" s="13" t="n">
        <v>50</v>
      </c>
      <c r="C10" s="16" t="n">
        <v>50</v>
      </c>
      <c r="D10" s="18" t="n">
        <v>43.3</v>
      </c>
      <c r="E10" s="13" t="n">
        <v>43</v>
      </c>
    </row>
    <row r="11">
      <c r="A11" s="6" t="inlineStr">
        <is>
          <t>Sprint 9</t>
        </is>
      </c>
      <c r="B11" s="5" t="n">
        <v>44</v>
      </c>
      <c r="C11" s="8" t="n">
        <v>44</v>
      </c>
      <c r="D11" s="10" t="n">
        <v>44</v>
      </c>
      <c r="E11" s="5" t="n">
        <v>43</v>
      </c>
    </row>
    <row r="12">
      <c r="A12" s="14" t="inlineStr">
        <is>
          <t>Sprint 10</t>
        </is>
      </c>
      <c r="B12" s="13" t="n">
        <v>48</v>
      </c>
      <c r="C12" s="16" t="n">
        <v>45</v>
      </c>
      <c r="D12" s="18" t="n">
        <v>46.3</v>
      </c>
      <c r="E12" s="13" t="n">
        <v>43</v>
      </c>
    </row>
    <row r="13">
      <c r="A13" s="6" t="inlineStr">
        <is>
          <t>Sprint 11</t>
        </is>
      </c>
      <c r="B13" s="5" t="n">
        <v>42</v>
      </c>
      <c r="C13" s="8" t="n">
        <v>42</v>
      </c>
      <c r="D13" s="10" t="n">
        <v>43.7</v>
      </c>
      <c r="E13" s="5" t="n">
        <v>43</v>
      </c>
    </row>
    <row r="14">
      <c r="A14" s="14" t="inlineStr">
        <is>
          <t>Sprint 12</t>
        </is>
      </c>
      <c r="B14" s="13" t="n">
        <v>46</v>
      </c>
      <c r="C14" s="16" t="n">
        <v>44</v>
      </c>
      <c r="D14" s="18" t="n">
        <v>43.7</v>
      </c>
      <c r="E14" s="13" t="n">
        <v>43</v>
      </c>
    </row>
  </sheetData>
  <mergeCells count="1">
    <mergeCell ref="A1:E1"/>
  </mergeCells>
  <pageMargins left="0.75" right="0.75" top="1" bottom="1" header="0.5" footer="0.5"/>
  <drawing xmlns:r="http://schemas.openxmlformats.org/officeDocument/2006/relationships" r:id="rId1"/>
</worksheet>
</file>

<file path=xl/worksheets/sheet3.xml><?xml version="1.0" encoding="utf-8"?>
<worksheet xmlns="http://schemas.openxmlformats.org/spreadsheetml/2006/main">
  <sheetPr>
    <outlinePr summaryBelow="1" summaryRight="1"/>
    <pageSetUpPr/>
  </sheetPr>
  <dimension ref="A1:B38"/>
  <sheetViews>
    <sheetView showGridLines="0" workbookViewId="0">
      <selection activeCell="A1" sqref="A1"/>
    </sheetView>
  </sheetViews>
  <sheetFormatPr baseColWidth="8" defaultRowHeight="15"/>
  <cols>
    <col width="35" customWidth="1" min="1" max="1"/>
    <col width="65" customWidth="1" min="2" max="2"/>
  </cols>
  <sheetData>
    <row r="1" ht="30" customHeight="1">
      <c r="A1" s="38" t="inlineStr">
        <is>
          <t>HOW TO USE — Sprint Velocity Tracker</t>
        </is>
      </c>
    </row>
    <row r="2" ht="20" customHeight="1">
      <c r="A2" s="39" t="inlineStr">
        <is>
          <t>SETUP</t>
        </is>
      </c>
    </row>
    <row r="3" ht="20" customHeight="1">
      <c r="A3" s="27" t="inlineStr">
        <is>
          <t>Team Name</t>
        </is>
      </c>
      <c r="B3" s="7" t="inlineStr">
        <is>
          <t>Edit cell B2 on the Dashboard tab to enter your team name</t>
        </is>
      </c>
    </row>
    <row r="4" ht="20" customHeight="1">
      <c r="A4" s="27" t="inlineStr">
        <is>
          <t>Sprint Count</t>
        </is>
      </c>
      <c r="B4" s="7" t="inlineStr">
        <is>
          <t>The tracker is pre-configured for 12 sprints. Add rows to extend.</t>
        </is>
      </c>
    </row>
    <row r="5" ht="20" customHeight="1">
      <c r="A5" s="6" t="inlineStr"/>
      <c r="B5" s="7" t="inlineStr"/>
    </row>
    <row r="6" ht="20" customHeight="1">
      <c r="A6" s="39" t="inlineStr">
        <is>
          <t>DATA ENTRY — Dashboard Tab</t>
        </is>
      </c>
    </row>
    <row r="7" ht="20" customHeight="1">
      <c r="A7" s="27" t="inlineStr">
        <is>
          <t>Sprint Name</t>
        </is>
      </c>
      <c r="B7" s="7" t="inlineStr">
        <is>
          <t>Enter a descriptive name for each sprint (e.g. 'Sprint 1 — Login Module')</t>
        </is>
      </c>
    </row>
    <row r="8" ht="20" customHeight="1">
      <c r="A8" s="27" t="inlineStr">
        <is>
          <t>Start / End Dates</t>
        </is>
      </c>
      <c r="B8" s="7" t="inlineStr">
        <is>
          <t>Enter the sprint start and end dates in YYYY-MM-DD format</t>
        </is>
      </c>
    </row>
    <row r="9" ht="20" customHeight="1">
      <c r="A9" s="27" t="inlineStr">
        <is>
          <t>Sprint Goal</t>
        </is>
      </c>
      <c r="B9" s="7" t="inlineStr">
        <is>
          <t>Briefly describe the Sprint Goal (what the team committed to achieve)</t>
        </is>
      </c>
    </row>
    <row r="10" ht="20" customHeight="1">
      <c r="A10" s="27" t="inlineStr">
        <is>
          <t>Committed</t>
        </is>
      </c>
      <c r="B10" s="7" t="inlineStr">
        <is>
          <t>Enter the total story points the team committed at Sprint Planning</t>
        </is>
      </c>
    </row>
    <row r="11" ht="20" customHeight="1">
      <c r="A11" s="27" t="inlineStr">
        <is>
          <t>Completed</t>
        </is>
      </c>
      <c r="B11" s="7" t="inlineStr">
        <is>
          <t>Enter the actual story points completed by Sprint end (met Definition of Done)</t>
        </is>
      </c>
    </row>
    <row r="12" ht="20" customHeight="1">
      <c r="A12" s="27" t="inlineStr">
        <is>
          <t>Goal Met?</t>
        </is>
      </c>
      <c r="B12" s="7" t="inlineStr">
        <is>
          <t>Enter 'Yes' or 'No' — was the Sprint Goal achieved?</t>
        </is>
      </c>
    </row>
    <row r="13" ht="20" customHeight="1">
      <c r="A13" s="27" t="inlineStr">
        <is>
          <t>Notes</t>
        </is>
      </c>
      <c r="B13" s="7" t="inlineStr">
        <is>
          <t>Any context: team absences, scope changes, incidents, new joiners</t>
        </is>
      </c>
    </row>
    <row r="14" ht="20" customHeight="1">
      <c r="A14" s="6" t="inlineStr"/>
      <c r="B14" s="7" t="inlineStr"/>
    </row>
    <row r="15" ht="20" customHeight="1">
      <c r="A15" s="39" t="inlineStr">
        <is>
          <t>AUTO-CALCULATED FIELDS</t>
        </is>
      </c>
    </row>
    <row r="16" ht="20" customHeight="1">
      <c r="A16" s="27" t="inlineStr">
        <is>
          <t>Velocity</t>
        </is>
      </c>
      <c r="B16" s="7" t="inlineStr">
        <is>
          <t>Automatically equals story points completed</t>
        </is>
      </c>
    </row>
    <row r="17" ht="20" customHeight="1">
      <c r="A17" s="27" t="inlineStr">
        <is>
          <t>Rolling Avg (3)</t>
        </is>
      </c>
      <c r="B17" s="7" t="inlineStr">
        <is>
          <t>Average velocity over the last 3 sprints — more stable than single-sprint velocity</t>
        </is>
      </c>
    </row>
    <row r="18" ht="20" customHeight="1">
      <c r="A18" s="27" t="inlineStr">
        <is>
          <t>% Complete</t>
        </is>
      </c>
      <c r="B18" s="7" t="inlineStr">
        <is>
          <t>Completed / Committed — shows how accurate sprint planning was</t>
        </is>
      </c>
    </row>
    <row r="19" ht="20" customHeight="1">
      <c r="A19" s="27" t="inlineStr">
        <is>
          <t>Status</t>
        </is>
      </c>
      <c r="B19" s="7" t="inlineStr">
        <is>
          <t>✓ On Track if Goal Met = Yes, ⚠ Missed if No</t>
        </is>
      </c>
    </row>
    <row r="20" ht="20" customHeight="1">
      <c r="A20" s="6" t="inlineStr"/>
      <c r="B20" s="7" t="inlineStr"/>
    </row>
    <row r="21" ht="20" customHeight="1">
      <c r="A21" s="39" t="inlineStr">
        <is>
          <t>VELOCITY STATISTICS</t>
        </is>
      </c>
    </row>
    <row r="22" ht="20" customHeight="1">
      <c r="A22" s="27" t="inlineStr">
        <is>
          <t>Vmin</t>
        </is>
      </c>
      <c r="B22" s="7" t="inlineStr">
        <is>
          <t>Minimum velocity — use for conservative release forecasting</t>
        </is>
      </c>
    </row>
    <row r="23" ht="20" customHeight="1">
      <c r="A23" s="27" t="inlineStr">
        <is>
          <t>Vavg</t>
        </is>
      </c>
      <c r="B23" s="7" t="inlineStr">
        <is>
          <t>Average velocity — use as the default for sprint planning</t>
        </is>
      </c>
    </row>
    <row r="24" ht="20" customHeight="1">
      <c r="A24" s="27" t="inlineStr">
        <is>
          <t>Vmax</t>
        </is>
      </c>
      <c r="B24" s="7" t="inlineStr">
        <is>
          <t>Maximum velocity — use for optimistic upper bound only</t>
        </is>
      </c>
    </row>
    <row r="25" ht="20" customHeight="1">
      <c r="A25" s="27" t="inlineStr">
        <is>
          <t>Std Deviation</t>
        </is>
      </c>
      <c r="B25" s="7" t="inlineStr">
        <is>
          <t>Smaller is better — indicates predictable, stable team output</t>
        </is>
      </c>
    </row>
    <row r="26" ht="20" customHeight="1">
      <c r="A26" s="27" t="inlineStr">
        <is>
          <t>Sprint Goal Hit Rate</t>
        </is>
      </c>
      <c r="B26" s="7" t="inlineStr">
        <is>
          <t>Target &gt; 80%. If below 60%, review planning and execution quality.</t>
        </is>
      </c>
    </row>
    <row r="27" ht="20" customHeight="1">
      <c r="A27" s="6" t="inlineStr"/>
      <c r="B27" s="7" t="inlineStr"/>
    </row>
    <row r="28" ht="20" customHeight="1">
      <c r="A28" s="39" t="inlineStr">
        <is>
          <t>CAPACITY PLANNING</t>
        </is>
      </c>
    </row>
    <row r="29" ht="20" customHeight="1">
      <c r="A29" s="27" t="inlineStr">
        <is>
          <t>Availability %</t>
        </is>
      </c>
      <c r="B29" s="7" t="inlineStr">
        <is>
          <t>100% = full sprint, 80% = 20% on other duties</t>
        </is>
      </c>
    </row>
    <row r="30" ht="20" customHeight="1">
      <c r="A30" s="27" t="inlineStr">
        <is>
          <t>Sprint Days</t>
        </is>
      </c>
      <c r="B30" s="7" t="inlineStr">
        <is>
          <t>Number of working days the person works in the sprint</t>
        </is>
      </c>
    </row>
    <row r="31" ht="20" customHeight="1">
      <c r="A31" s="27" t="inlineStr">
        <is>
          <t>Capacity Factor</t>
        </is>
      </c>
      <c r="B31" s="7" t="inlineStr">
        <is>
          <t>Accounts for meetings, non-dev work. Developer: 0.7, QA: 0.6, SM: 0.5</t>
        </is>
      </c>
    </row>
    <row r="32" ht="20" customHeight="1">
      <c r="A32" s="27" t="inlineStr">
        <is>
          <t>Points Capacity</t>
        </is>
      </c>
      <c r="B32" s="7" t="inlineStr">
        <is>
          <t>Days × Availability × Factor × 8hrs — estimates effective working hours</t>
        </is>
      </c>
    </row>
    <row r="33" ht="20" customHeight="1">
      <c r="A33" s="6" t="inlineStr"/>
      <c r="B33" s="7" t="inlineStr"/>
    </row>
    <row r="34" ht="20" customHeight="1">
      <c r="A34" s="39" t="inlineStr">
        <is>
          <t>BEST PRACTICES</t>
        </is>
      </c>
    </row>
    <row r="35" ht="20" customHeight="1">
      <c r="A35" s="27" t="inlineStr">
        <is>
          <t>Update frequency</t>
        </is>
      </c>
      <c r="B35" s="7" t="inlineStr">
        <is>
          <t>Update completed points and goal status within 24hrs of sprint end</t>
        </is>
      </c>
    </row>
    <row r="36" ht="20" customHeight="1">
      <c r="A36" s="27" t="inlineStr">
        <is>
          <t>Velocity trend</t>
        </is>
      </c>
      <c r="B36" s="7" t="inlineStr">
        <is>
          <t>Look for improving or declining trend — investigate anomalies</t>
        </is>
      </c>
    </row>
    <row r="37" ht="20" customHeight="1">
      <c r="A37" s="27" t="inlineStr">
        <is>
          <t>Planning</t>
        </is>
      </c>
      <c r="B37" s="7" t="inlineStr">
        <is>
          <t>Use Vavg for the sprint commitment; never plan to Vmax</t>
        </is>
      </c>
    </row>
    <row r="38" ht="20" customHeight="1">
      <c r="A38" s="27" t="inlineStr">
        <is>
          <t>Team changes</t>
        </is>
      </c>
      <c r="B38" s="7" t="inlineStr">
        <is>
          <t>If team size changes, note it — velocity will shift. Recalibrate after 2–3 sprints.</t>
        </is>
      </c>
    </row>
  </sheetData>
  <mergeCells count="7">
    <mergeCell ref="A21:B21"/>
    <mergeCell ref="A2:B2"/>
    <mergeCell ref="A15:B15"/>
    <mergeCell ref="A28:B28"/>
    <mergeCell ref="A1:B1"/>
    <mergeCell ref="A6:B6"/>
    <mergeCell ref="A34:B34"/>
  </mergeCells>
  <pageMargins left="0.75" right="0.75" top="1" bottom="1" header="0.5" footer="0.5"/>
</worksheet>
</file>

<file path=docProps/app.xml><?xml version="1.0" encoding="utf-8"?>
<Properties xmlns="http://schemas.openxmlformats.org/officeDocument/2006/extended-properties">
  <Application>Microsoft Excel Compatible / Openpyxl 3.1.5</Application>
  <AppVersion>3.1</AppVersion>
</Properties>
</file>

<file path=docProps/core.xml><?xml version="1.0" encoding="utf-8"?>
<cp:coreProperties xmlns:cp="http://schemas.openxmlformats.org/package/2006/metadata/core-properties">
  <dc:creator xmlns:dc="http://purl.org/dc/elements/1.1/">openpyxl</dc:creator>
  <dcterms:created xmlns:dcterms="http://purl.org/dc/terms/" xmlns:xsi="http://www.w3.org/2001/XMLSchema-instance" xsi:type="dcterms:W3CDTF">2026-03-27T08:41:50Z</dcterms:created>
  <dcterms:modified xmlns:dcterms="http://purl.org/dc/terms/" xmlns:xsi="http://www.w3.org/2001/XMLSchema-instance" xsi:type="dcterms:W3CDTF">2026-04-05T10:22:45Z</dcterms:modified>
</cp:coreProperties>
</file>